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FINANCIERA TERCER TRIMESTRE 2021\DIGITAL\"/>
    </mc:Choice>
  </mc:AlternateContent>
  <bookViews>
    <workbookView xWindow="0" yWindow="0" windowWidth="15360" windowHeight="8340" tabRatio="885"/>
  </bookViews>
  <sheets>
    <sheet name="COG" sheetId="6" r:id="rId1"/>
  </sheets>
  <definedNames>
    <definedName name="_xlnm._FilterDatabase" localSheetId="0" hidden="1">COG!$A$3:$H$76</definedName>
    <definedName name="_xlnm.Print_Area" localSheetId="0">COG!$A$1:$H$84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E8" i="6"/>
  <c r="H8" i="6" s="1"/>
  <c r="E9" i="6"/>
  <c r="E10" i="6"/>
  <c r="H10" i="6" s="1"/>
  <c r="E11" i="6"/>
  <c r="H11" i="6" s="1"/>
  <c r="E12" i="6"/>
  <c r="H73" i="6"/>
  <c r="H72" i="6"/>
  <c r="H67" i="6"/>
  <c r="H66" i="6"/>
  <c r="H61" i="6"/>
  <c r="H60" i="6"/>
  <c r="H55" i="6"/>
  <c r="H54" i="6"/>
  <c r="H49" i="6"/>
  <c r="H48" i="6"/>
  <c r="H42" i="6"/>
  <c r="H36" i="6"/>
  <c r="H31" i="6"/>
  <c r="H12" i="6"/>
  <c r="H9" i="6"/>
  <c r="H7" i="6"/>
  <c r="E76" i="6"/>
  <c r="H76" i="6" s="1"/>
  <c r="E75" i="6"/>
  <c r="H75" i="6" s="1"/>
  <c r="E74" i="6"/>
  <c r="H74" i="6" s="1"/>
  <c r="E73" i="6"/>
  <c r="E72" i="6"/>
  <c r="E71" i="6"/>
  <c r="H71" i="6" s="1"/>
  <c r="E70" i="6"/>
  <c r="H70" i="6" s="1"/>
  <c r="E68" i="6"/>
  <c r="H68" i="6" s="1"/>
  <c r="E67" i="6"/>
  <c r="E66" i="6"/>
  <c r="E64" i="6"/>
  <c r="H64" i="6" s="1"/>
  <c r="E63" i="6"/>
  <c r="H63" i="6" s="1"/>
  <c r="E62" i="6"/>
  <c r="H62" i="6" s="1"/>
  <c r="E61" i="6"/>
  <c r="E60" i="6"/>
  <c r="E59" i="6"/>
  <c r="H59" i="6" s="1"/>
  <c r="E58" i="6"/>
  <c r="H58" i="6" s="1"/>
  <c r="E56" i="6"/>
  <c r="H56" i="6" s="1"/>
  <c r="E55" i="6"/>
  <c r="E54" i="6"/>
  <c r="E52" i="6"/>
  <c r="H52" i="6" s="1"/>
  <c r="E51" i="6"/>
  <c r="H51" i="6" s="1"/>
  <c r="E50" i="6"/>
  <c r="H50" i="6" s="1"/>
  <c r="E49" i="6"/>
  <c r="E48" i="6"/>
  <c r="E47" i="6"/>
  <c r="H47" i="6" s="1"/>
  <c r="E46" i="6"/>
  <c r="H46" i="6" s="1"/>
  <c r="E45" i="6"/>
  <c r="H45" i="6" s="1"/>
  <c r="E44" i="6"/>
  <c r="H44" i="6" s="1"/>
  <c r="E42" i="6"/>
  <c r="E41" i="6"/>
  <c r="H41" i="6" s="1"/>
  <c r="E40" i="6"/>
  <c r="H40" i="6" s="1"/>
  <c r="E39" i="6"/>
  <c r="H39" i="6" s="1"/>
  <c r="E38" i="6"/>
  <c r="H38" i="6" s="1"/>
  <c r="E37" i="6"/>
  <c r="H37" i="6" s="1"/>
  <c r="E36" i="6"/>
  <c r="E35" i="6"/>
  <c r="H35" i="6" s="1"/>
  <c r="E34" i="6"/>
  <c r="H34" i="6" s="1"/>
  <c r="E32" i="6"/>
  <c r="H32" i="6" s="1"/>
  <c r="E31" i="6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E53" i="6" s="1"/>
  <c r="H53" i="6" s="1"/>
  <c r="D43" i="6"/>
  <c r="D33" i="6"/>
  <c r="D23" i="6"/>
  <c r="D13" i="6"/>
  <c r="D5" i="6"/>
  <c r="C69" i="6"/>
  <c r="E69" i="6" s="1"/>
  <c r="H69" i="6" s="1"/>
  <c r="C65" i="6"/>
  <c r="E65" i="6" s="1"/>
  <c r="C57" i="6"/>
  <c r="C53" i="6"/>
  <c r="C43" i="6"/>
  <c r="C33" i="6"/>
  <c r="C23" i="6"/>
  <c r="C13" i="6"/>
  <c r="C5" i="6"/>
  <c r="H65" i="6" l="1"/>
  <c r="E57" i="6"/>
  <c r="H57" i="6" s="1"/>
  <c r="E43" i="6"/>
  <c r="H43" i="6" s="1"/>
  <c r="E33" i="6"/>
  <c r="H33" i="6" s="1"/>
  <c r="E23" i="6"/>
  <c r="H23" i="6" s="1"/>
  <c r="E13" i="6"/>
  <c r="H13" i="6" s="1"/>
  <c r="G77" i="6"/>
  <c r="C77" i="6"/>
  <c r="F77" i="6"/>
  <c r="D77" i="6"/>
  <c r="E5" i="6"/>
  <c r="E77" i="6" l="1"/>
  <c r="H5" i="6"/>
  <c r="H77" i="6" s="1"/>
</calcChain>
</file>

<file path=xl/sharedStrings.xml><?xml version="1.0" encoding="utf-8"?>
<sst xmlns="http://schemas.openxmlformats.org/spreadsheetml/2006/main" count="91" uniqueCount="90">
  <si>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</si>
  <si>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</si>
  <si>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</si>
  <si>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</si>
  <si>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</si>
  <si>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</si>
  <si>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</si>
  <si>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</si>
  <si>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</si>
  <si>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</si>
  <si>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</si>
  <si>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</si>
  <si>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</si>
  <si>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</si>
  <si>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</si>
  <si>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</si>
  <si>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</si>
  <si>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</si>
  <si>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</si>
  <si>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</si>
  <si>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</si>
  <si>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</si>
  <si>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</si>
  <si>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</si>
  <si>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</si>
  <si>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</si>
  <si>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</si>
  <si>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</si>
  <si>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</si>
  <si>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</si>
  <si>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</si>
  <si>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</si>
  <si>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</si>
  <si>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</si>
  <si>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</si>
  <si>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</si>
  <si>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</si>
  <si>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</si>
  <si>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</si>
  <si>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</si>
  <si>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</si>
  <si>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</si>
  <si>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</si>
  <si>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</si>
  <si>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</si>
  <si>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</si>
  <si>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</si>
  <si>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</si>
  <si>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</si>
  <si>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</si>
  <si>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</si>
  <si>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</si>
  <si>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</si>
  <si>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</si>
  <si>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</si>
  <si>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</si>
  <si>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</si>
  <si>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</si>
  <si>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</si>
  <si>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</si>
  <si>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</si>
  <si>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</si>
  <si>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</si>
  <si>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</si>
  <si>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</si>
  <si>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</si>
  <si>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</si>
  <si>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</si>
  <si>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</si>
  <si>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</si>
  <si>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</si>
  <si>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</si>
  <si>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</si>
  <si>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</si>
  <si>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</si>
  <si>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</si>
  <si>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</si>
  <si>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</si>
  <si>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</si>
  <si>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</si>
  <si>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</si>
  <si>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</si>
  <si>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</si>
  <si>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POR OBJETO DEL GASTO (CAPÍTULO Y CONCEPTO)
DEL 1 ENERO AL 30 DE SEPTIEMBRE DEL 2021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</si>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</sst>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0" xfId="8" applyNumberFormat="1" applyFont="1" applyAlignment="1" applyProtection="1">
      <alignment horizontal="center" vertical="top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showGridLines="0" tabSelected="1" zoomScale="120" zoomScaleNormal="120" workbookViewId="0">
      <selection activeCell="B78" sqref="B78:F84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21" t="s">
        <v>83</v>
      </c>
      <c r="B1" s="22"/>
      <c r="C1" s="22"/>
      <c r="D1" s="22"/>
      <c r="E1" s="22"/>
      <c r="F1" s="22"/>
      <c r="G1" s="22"/>
      <c r="H1" s="23"/>
    </row>
    <row r="2" spans="1:8" x14ac:dyDescent="0.2">
      <c r="A2" s="26" t="s">
        <v>9</v>
      </c>
      <c r="B2" s="27"/>
      <c r="C2" s="21" t="s">
        <v>15</v>
      </c>
      <c r="D2" s="22"/>
      <c r="E2" s="22"/>
      <c r="F2" s="22"/>
      <c r="G2" s="23"/>
      <c r="H2" s="24" t="s">
        <v>14</v>
      </c>
    </row>
    <row r="3" spans="1:8" ht="24.95" customHeight="1" x14ac:dyDescent="0.2">
      <c r="A3" s="28"/>
      <c r="B3" s="29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5"/>
    </row>
    <row r="4" spans="1:8" x14ac:dyDescent="0.2">
      <c r="A4" s="30"/>
      <c r="B4" s="31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12727193.23</v>
      </c>
      <c r="D5" s="9">
        <f>SUM(D6:D12)</f>
        <v>0</v>
      </c>
      <c r="E5" s="9">
        <f>C5+D5</f>
        <v>12727193.23</v>
      </c>
      <c r="F5" s="9">
        <f>SUM(F6:F12)</f>
        <v>7837115.8199999994</v>
      </c>
      <c r="G5" s="9">
        <f>SUM(G6:G12)</f>
        <v>7837115.8199999994</v>
      </c>
      <c r="H5" s="9">
        <f>E5-F5</f>
        <v>4890077.4100000011</v>
      </c>
    </row>
    <row r="6" spans="1:8" x14ac:dyDescent="0.2">
      <c r="A6" s="14">
        <v>1100</v>
      </c>
      <c r="B6" s="6" t="s">
        <v>25</v>
      </c>
      <c r="C6" s="10">
        <v>7791608.6299999999</v>
      </c>
      <c r="D6" s="10">
        <v>-341013.45</v>
      </c>
      <c r="E6" s="10">
        <f t="shared" ref="E6:E69" si="0">C6+D6</f>
        <v>7450595.1799999997</v>
      </c>
      <c r="F6" s="10">
        <v>5297947.93</v>
      </c>
      <c r="G6" s="10">
        <v>5297947.93</v>
      </c>
      <c r="H6" s="10">
        <f t="shared" ref="H6:H69" si="1">E6-F6</f>
        <v>2152647.25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1245922.8899999999</v>
      </c>
      <c r="D8" s="10">
        <v>-52673.14</v>
      </c>
      <c r="E8" s="10">
        <f t="shared" si="0"/>
        <v>1193249.75</v>
      </c>
      <c r="F8" s="10">
        <v>89477.07</v>
      </c>
      <c r="G8" s="10">
        <v>89477.07</v>
      </c>
      <c r="H8" s="10">
        <f t="shared" si="1"/>
        <v>1103772.68</v>
      </c>
    </row>
    <row r="9" spans="1:8" x14ac:dyDescent="0.2">
      <c r="A9" s="14">
        <v>1400</v>
      </c>
      <c r="B9" s="6" t="s">
        <v>1</v>
      </c>
      <c r="C9" s="10">
        <v>2069700.73</v>
      </c>
      <c r="D9" s="10">
        <v>-13785.3</v>
      </c>
      <c r="E9" s="10">
        <f t="shared" si="0"/>
        <v>2055915.43</v>
      </c>
      <c r="F9" s="10">
        <v>1277885.52</v>
      </c>
      <c r="G9" s="10">
        <v>1277885.52</v>
      </c>
      <c r="H9" s="10">
        <f t="shared" si="1"/>
        <v>778029.90999999992</v>
      </c>
    </row>
    <row r="10" spans="1:8" x14ac:dyDescent="0.2">
      <c r="A10" s="14">
        <v>1500</v>
      </c>
      <c r="B10" s="6" t="s">
        <v>28</v>
      </c>
      <c r="C10" s="10">
        <v>1619959.98</v>
      </c>
      <c r="D10" s="10">
        <v>407471.89</v>
      </c>
      <c r="E10" s="10">
        <f t="shared" si="0"/>
        <v>2027431.87</v>
      </c>
      <c r="F10" s="10">
        <v>1171805.3</v>
      </c>
      <c r="G10" s="10">
        <v>1171805.3</v>
      </c>
      <c r="H10" s="10">
        <f t="shared" si="1"/>
        <v>855626.57000000007</v>
      </c>
    </row>
    <row r="11" spans="1:8" x14ac:dyDescent="0.2">
      <c r="A11" s="14">
        <v>1600</v>
      </c>
      <c r="B11" s="6" t="s">
        <v>2</v>
      </c>
      <c r="C11" s="10">
        <v>1</v>
      </c>
      <c r="D11" s="10">
        <v>0</v>
      </c>
      <c r="E11" s="10">
        <f t="shared" si="0"/>
        <v>1</v>
      </c>
      <c r="F11" s="10">
        <v>0</v>
      </c>
      <c r="G11" s="10">
        <v>0</v>
      </c>
      <c r="H11" s="10">
        <f t="shared" si="1"/>
        <v>1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676550</v>
      </c>
      <c r="D13" s="10">
        <f>SUM(D14:D22)</f>
        <v>149346.83000000002</v>
      </c>
      <c r="E13" s="10">
        <f t="shared" si="0"/>
        <v>825896.83000000007</v>
      </c>
      <c r="F13" s="10">
        <f>SUM(F14:F22)</f>
        <v>579981.69999999995</v>
      </c>
      <c r="G13" s="10">
        <f>SUM(G14:G22)</f>
        <v>579981.69999999995</v>
      </c>
      <c r="H13" s="10">
        <f t="shared" si="1"/>
        <v>245915.13000000012</v>
      </c>
    </row>
    <row r="14" spans="1:8" x14ac:dyDescent="0.2">
      <c r="A14" s="14">
        <v>2100</v>
      </c>
      <c r="B14" s="6" t="s">
        <v>30</v>
      </c>
      <c r="C14" s="10">
        <v>132350</v>
      </c>
      <c r="D14" s="10">
        <v>-6200</v>
      </c>
      <c r="E14" s="10">
        <f t="shared" si="0"/>
        <v>126150</v>
      </c>
      <c r="F14" s="10">
        <v>80744.83</v>
      </c>
      <c r="G14" s="10">
        <v>80744.83</v>
      </c>
      <c r="H14" s="10">
        <f t="shared" si="1"/>
        <v>45405.17</v>
      </c>
    </row>
    <row r="15" spans="1:8" x14ac:dyDescent="0.2">
      <c r="A15" s="14">
        <v>2200</v>
      </c>
      <c r="B15" s="6" t="s">
        <v>31</v>
      </c>
      <c r="C15" s="10">
        <v>2000</v>
      </c>
      <c r="D15" s="10">
        <v>-1000</v>
      </c>
      <c r="E15" s="10">
        <f t="shared" si="0"/>
        <v>1000</v>
      </c>
      <c r="F15" s="10">
        <v>439</v>
      </c>
      <c r="G15" s="10">
        <v>439</v>
      </c>
      <c r="H15" s="10">
        <f t="shared" si="1"/>
        <v>561</v>
      </c>
    </row>
    <row r="16" spans="1:8" x14ac:dyDescent="0.2">
      <c r="A16" s="14">
        <v>2300</v>
      </c>
      <c r="B16" s="6" t="s">
        <v>32</v>
      </c>
      <c r="C16" s="10">
        <v>2000</v>
      </c>
      <c r="D16" s="10">
        <v>0</v>
      </c>
      <c r="E16" s="10">
        <f t="shared" si="0"/>
        <v>2000</v>
      </c>
      <c r="F16" s="10">
        <v>0</v>
      </c>
      <c r="G16" s="10">
        <v>0</v>
      </c>
      <c r="H16" s="10">
        <f t="shared" si="1"/>
        <v>2000</v>
      </c>
    </row>
    <row r="17" spans="1:8" x14ac:dyDescent="0.2">
      <c r="A17" s="14">
        <v>2400</v>
      </c>
      <c r="B17" s="6" t="s">
        <v>33</v>
      </c>
      <c r="C17" s="10">
        <v>11000</v>
      </c>
      <c r="D17" s="10">
        <v>-5000</v>
      </c>
      <c r="E17" s="10">
        <f t="shared" si="0"/>
        <v>6000</v>
      </c>
      <c r="F17" s="10">
        <v>4281.16</v>
      </c>
      <c r="G17" s="10">
        <v>4281.16</v>
      </c>
      <c r="H17" s="10">
        <f t="shared" si="1"/>
        <v>1718.8400000000001</v>
      </c>
    </row>
    <row r="18" spans="1:8" x14ac:dyDescent="0.2">
      <c r="A18" s="14">
        <v>2500</v>
      </c>
      <c r="B18" s="6" t="s">
        <v>34</v>
      </c>
      <c r="C18" s="10">
        <v>23500</v>
      </c>
      <c r="D18" s="10">
        <v>13592</v>
      </c>
      <c r="E18" s="10">
        <f t="shared" si="0"/>
        <v>37092</v>
      </c>
      <c r="F18" s="10">
        <v>30803.41</v>
      </c>
      <c r="G18" s="10">
        <v>30803.41</v>
      </c>
      <c r="H18" s="10">
        <f t="shared" si="1"/>
        <v>6288.59</v>
      </c>
    </row>
    <row r="19" spans="1:8" x14ac:dyDescent="0.2">
      <c r="A19" s="14">
        <v>2600</v>
      </c>
      <c r="B19" s="6" t="s">
        <v>35</v>
      </c>
      <c r="C19" s="10">
        <v>416000</v>
      </c>
      <c r="D19" s="10">
        <v>102254.83</v>
      </c>
      <c r="E19" s="10">
        <f t="shared" si="0"/>
        <v>518254.83</v>
      </c>
      <c r="F19" s="10">
        <v>378716.92</v>
      </c>
      <c r="G19" s="10">
        <v>378716.92</v>
      </c>
      <c r="H19" s="10">
        <f t="shared" si="1"/>
        <v>139537.91000000003</v>
      </c>
    </row>
    <row r="20" spans="1:8" x14ac:dyDescent="0.2">
      <c r="A20" s="14">
        <v>2700</v>
      </c>
      <c r="B20" s="6" t="s">
        <v>36</v>
      </c>
      <c r="C20" s="10">
        <v>2500</v>
      </c>
      <c r="D20" s="10">
        <v>-1600</v>
      </c>
      <c r="E20" s="10">
        <f t="shared" si="0"/>
        <v>900</v>
      </c>
      <c r="F20" s="10">
        <v>0</v>
      </c>
      <c r="G20" s="10">
        <v>0</v>
      </c>
      <c r="H20" s="10">
        <f t="shared" si="1"/>
        <v>900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87200</v>
      </c>
      <c r="D22" s="10">
        <v>47300</v>
      </c>
      <c r="E22" s="10">
        <f t="shared" si="0"/>
        <v>134500</v>
      </c>
      <c r="F22" s="10">
        <v>84996.38</v>
      </c>
      <c r="G22" s="10">
        <v>84996.38</v>
      </c>
      <c r="H22" s="10">
        <f t="shared" si="1"/>
        <v>49503.619999999995</v>
      </c>
    </row>
    <row r="23" spans="1:8" x14ac:dyDescent="0.2">
      <c r="A23" s="13" t="s">
        <v>18</v>
      </c>
      <c r="B23" s="2"/>
      <c r="C23" s="10">
        <f>SUM(C24:C32)</f>
        <v>984707.35</v>
      </c>
      <c r="D23" s="10">
        <f>SUM(D24:D32)</f>
        <v>-93297.38</v>
      </c>
      <c r="E23" s="10">
        <f t="shared" si="0"/>
        <v>891409.97</v>
      </c>
      <c r="F23" s="10">
        <f>SUM(F24:F32)</f>
        <v>620698.45000000007</v>
      </c>
      <c r="G23" s="10">
        <f>SUM(G24:G32)</f>
        <v>620698.45000000007</v>
      </c>
      <c r="H23" s="10">
        <f t="shared" si="1"/>
        <v>270711.5199999999</v>
      </c>
    </row>
    <row r="24" spans="1:8" x14ac:dyDescent="0.2">
      <c r="A24" s="14">
        <v>3100</v>
      </c>
      <c r="B24" s="6" t="s">
        <v>39</v>
      </c>
      <c r="C24" s="10">
        <v>132000</v>
      </c>
      <c r="D24" s="10">
        <v>-7969</v>
      </c>
      <c r="E24" s="10">
        <f t="shared" si="0"/>
        <v>124031</v>
      </c>
      <c r="F24" s="10">
        <v>79657.27</v>
      </c>
      <c r="G24" s="10">
        <v>79657.27</v>
      </c>
      <c r="H24" s="10">
        <f t="shared" si="1"/>
        <v>44373.729999999996</v>
      </c>
    </row>
    <row r="25" spans="1:8" x14ac:dyDescent="0.2">
      <c r="A25" s="14">
        <v>3200</v>
      </c>
      <c r="B25" s="6" t="s">
        <v>40</v>
      </c>
      <c r="C25" s="10">
        <v>86800</v>
      </c>
      <c r="D25" s="10">
        <v>-16052.86</v>
      </c>
      <c r="E25" s="10">
        <f t="shared" si="0"/>
        <v>70747.14</v>
      </c>
      <c r="F25" s="10">
        <v>53877.94</v>
      </c>
      <c r="G25" s="10">
        <v>53877.94</v>
      </c>
      <c r="H25" s="10">
        <f t="shared" si="1"/>
        <v>16869.199999999997</v>
      </c>
    </row>
    <row r="26" spans="1:8" x14ac:dyDescent="0.2">
      <c r="A26" s="14">
        <v>3300</v>
      </c>
      <c r="B26" s="6" t="s">
        <v>41</v>
      </c>
      <c r="C26" s="10">
        <v>42700</v>
      </c>
      <c r="D26" s="10">
        <v>-15894.14</v>
      </c>
      <c r="E26" s="10">
        <f t="shared" si="0"/>
        <v>26805.86</v>
      </c>
      <c r="F26" s="10">
        <v>9672</v>
      </c>
      <c r="G26" s="10">
        <v>9672</v>
      </c>
      <c r="H26" s="10">
        <f t="shared" si="1"/>
        <v>17133.86</v>
      </c>
    </row>
    <row r="27" spans="1:8" x14ac:dyDescent="0.2">
      <c r="A27" s="14">
        <v>3400</v>
      </c>
      <c r="B27" s="6" t="s">
        <v>42</v>
      </c>
      <c r="C27" s="10">
        <v>253350</v>
      </c>
      <c r="D27" s="10">
        <v>-37955.919999999998</v>
      </c>
      <c r="E27" s="10">
        <f t="shared" si="0"/>
        <v>215394.08000000002</v>
      </c>
      <c r="F27" s="10">
        <v>210143.35999999999</v>
      </c>
      <c r="G27" s="10">
        <v>210143.35999999999</v>
      </c>
      <c r="H27" s="10">
        <f t="shared" si="1"/>
        <v>5250.7200000000303</v>
      </c>
    </row>
    <row r="28" spans="1:8" x14ac:dyDescent="0.2">
      <c r="A28" s="14">
        <v>3500</v>
      </c>
      <c r="B28" s="6" t="s">
        <v>43</v>
      </c>
      <c r="C28" s="10">
        <v>149500</v>
      </c>
      <c r="D28" s="10">
        <v>5700</v>
      </c>
      <c r="E28" s="10">
        <f t="shared" si="0"/>
        <v>155200</v>
      </c>
      <c r="F28" s="10">
        <v>74806.22</v>
      </c>
      <c r="G28" s="10">
        <v>74806.22</v>
      </c>
      <c r="H28" s="10">
        <f t="shared" si="1"/>
        <v>80393.78</v>
      </c>
    </row>
    <row r="29" spans="1:8" x14ac:dyDescent="0.2">
      <c r="A29" s="14">
        <v>3600</v>
      </c>
      <c r="B29" s="6" t="s">
        <v>44</v>
      </c>
      <c r="C29" s="10">
        <v>0</v>
      </c>
      <c r="D29" s="10">
        <v>0</v>
      </c>
      <c r="E29" s="10">
        <f t="shared" si="0"/>
        <v>0</v>
      </c>
      <c r="F29" s="10">
        <v>0</v>
      </c>
      <c r="G29" s="10">
        <v>0</v>
      </c>
      <c r="H29" s="10">
        <f t="shared" si="1"/>
        <v>0</v>
      </c>
    </row>
    <row r="30" spans="1:8" x14ac:dyDescent="0.2">
      <c r="A30" s="14">
        <v>3700</v>
      </c>
      <c r="B30" s="6" t="s">
        <v>45</v>
      </c>
      <c r="C30" s="10">
        <v>9300</v>
      </c>
      <c r="D30" s="10">
        <v>27612</v>
      </c>
      <c r="E30" s="10">
        <f t="shared" si="0"/>
        <v>36912</v>
      </c>
      <c r="F30" s="10">
        <v>31578.639999999999</v>
      </c>
      <c r="G30" s="10">
        <v>31578.639999999999</v>
      </c>
      <c r="H30" s="10">
        <f t="shared" si="1"/>
        <v>5333.3600000000006</v>
      </c>
    </row>
    <row r="31" spans="1:8" x14ac:dyDescent="0.2">
      <c r="A31" s="14">
        <v>3800</v>
      </c>
      <c r="B31" s="6" t="s">
        <v>46</v>
      </c>
      <c r="C31" s="10">
        <v>44500</v>
      </c>
      <c r="D31" s="10">
        <v>-23000</v>
      </c>
      <c r="E31" s="10">
        <f t="shared" si="0"/>
        <v>21500</v>
      </c>
      <c r="F31" s="10">
        <v>6079.55</v>
      </c>
      <c r="G31" s="10">
        <v>6079.55</v>
      </c>
      <c r="H31" s="10">
        <f t="shared" si="1"/>
        <v>15420.45</v>
      </c>
    </row>
    <row r="32" spans="1:8" x14ac:dyDescent="0.2">
      <c r="A32" s="14">
        <v>3900</v>
      </c>
      <c r="B32" s="6" t="s">
        <v>0</v>
      </c>
      <c r="C32" s="10">
        <v>266557.34999999998</v>
      </c>
      <c r="D32" s="10">
        <v>-25737.46</v>
      </c>
      <c r="E32" s="10">
        <f t="shared" si="0"/>
        <v>240819.88999999998</v>
      </c>
      <c r="F32" s="10">
        <v>154883.47</v>
      </c>
      <c r="G32" s="10">
        <v>154883.47</v>
      </c>
      <c r="H32" s="10">
        <f t="shared" si="1"/>
        <v>85936.419999999984</v>
      </c>
    </row>
    <row r="33" spans="1:8" x14ac:dyDescent="0.2">
      <c r="A33" s="13" t="s">
        <v>19</v>
      </c>
      <c r="B33" s="2"/>
      <c r="C33" s="10">
        <f>SUM(C34:C42)</f>
        <v>2360368.33</v>
      </c>
      <c r="D33" s="10">
        <f>SUM(D34:D42)</f>
        <v>249584.86</v>
      </c>
      <c r="E33" s="10">
        <f t="shared" si="0"/>
        <v>2609953.19</v>
      </c>
      <c r="F33" s="10">
        <f>SUM(F34:F42)</f>
        <v>2263615.8499999996</v>
      </c>
      <c r="G33" s="10">
        <f>SUM(G34:G42)</f>
        <v>2263615.8499999996</v>
      </c>
      <c r="H33" s="10">
        <f t="shared" si="1"/>
        <v>346337.34000000032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14">
        <v>4400</v>
      </c>
      <c r="B37" s="6" t="s">
        <v>50</v>
      </c>
      <c r="C37" s="10">
        <v>2213384.33</v>
      </c>
      <c r="D37" s="10">
        <v>286710.40999999997</v>
      </c>
      <c r="E37" s="10">
        <f t="shared" si="0"/>
        <v>2500094.7400000002</v>
      </c>
      <c r="F37" s="10">
        <v>2186741.2999999998</v>
      </c>
      <c r="G37" s="10">
        <v>2186741.2999999998</v>
      </c>
      <c r="H37" s="10">
        <f t="shared" si="1"/>
        <v>313353.44000000041</v>
      </c>
    </row>
    <row r="38" spans="1:8" x14ac:dyDescent="0.2">
      <c r="A38" s="14">
        <v>4500</v>
      </c>
      <c r="B38" s="6" t="s">
        <v>7</v>
      </c>
      <c r="C38" s="10">
        <v>116984</v>
      </c>
      <c r="D38" s="10">
        <v>-37125.550000000003</v>
      </c>
      <c r="E38" s="10">
        <f t="shared" si="0"/>
        <v>79858.45</v>
      </c>
      <c r="F38" s="10">
        <v>54374.55</v>
      </c>
      <c r="G38" s="10">
        <v>54374.55</v>
      </c>
      <c r="H38" s="10">
        <f t="shared" si="1"/>
        <v>25483.899999999994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30000</v>
      </c>
      <c r="D41" s="10">
        <v>0</v>
      </c>
      <c r="E41" s="10">
        <f t="shared" si="0"/>
        <v>30000</v>
      </c>
      <c r="F41" s="10">
        <v>22500</v>
      </c>
      <c r="G41" s="10">
        <v>22500</v>
      </c>
      <c r="H41" s="10">
        <f t="shared" si="1"/>
        <v>7500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0</v>
      </c>
      <c r="D43" s="10">
        <f>SUM(D44:D52)</f>
        <v>462562.17</v>
      </c>
      <c r="E43" s="10">
        <f t="shared" si="0"/>
        <v>462562.17</v>
      </c>
      <c r="F43" s="10">
        <f>SUM(F44:F52)</f>
        <v>462562.17</v>
      </c>
      <c r="G43" s="10">
        <f>SUM(G44:G52)</f>
        <v>462562.17</v>
      </c>
      <c r="H43" s="10">
        <f t="shared" si="1"/>
        <v>0</v>
      </c>
    </row>
    <row r="44" spans="1:8" x14ac:dyDescent="0.2">
      <c r="A44" s="14">
        <v>5100</v>
      </c>
      <c r="B44" s="6" t="s">
        <v>54</v>
      </c>
      <c r="C44" s="10">
        <v>0</v>
      </c>
      <c r="D44" s="10">
        <v>27662.17</v>
      </c>
      <c r="E44" s="10">
        <f t="shared" si="0"/>
        <v>27662.17</v>
      </c>
      <c r="F44" s="10">
        <v>27662.17</v>
      </c>
      <c r="G44" s="10">
        <v>27662.17</v>
      </c>
      <c r="H44" s="10">
        <f t="shared" si="1"/>
        <v>0</v>
      </c>
    </row>
    <row r="45" spans="1:8" x14ac:dyDescent="0.2">
      <c r="A45" s="14">
        <v>5200</v>
      </c>
      <c r="B45" s="6" t="s">
        <v>55</v>
      </c>
      <c r="C45" s="10">
        <v>0</v>
      </c>
      <c r="D45" s="10">
        <v>0</v>
      </c>
      <c r="E45" s="10">
        <f t="shared" si="0"/>
        <v>0</v>
      </c>
      <c r="F45" s="10">
        <v>0</v>
      </c>
      <c r="G45" s="10">
        <v>0</v>
      </c>
      <c r="H45" s="10">
        <f t="shared" si="1"/>
        <v>0</v>
      </c>
    </row>
    <row r="46" spans="1:8" x14ac:dyDescent="0.2">
      <c r="A46" s="14">
        <v>5300</v>
      </c>
      <c r="B46" s="6" t="s">
        <v>56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14">
        <v>5400</v>
      </c>
      <c r="B47" s="6" t="s">
        <v>57</v>
      </c>
      <c r="C47" s="10">
        <v>0</v>
      </c>
      <c r="D47" s="10">
        <v>434900</v>
      </c>
      <c r="E47" s="10">
        <f t="shared" si="0"/>
        <v>434900</v>
      </c>
      <c r="F47" s="10">
        <v>434900</v>
      </c>
      <c r="G47" s="10">
        <v>434900</v>
      </c>
      <c r="H47" s="10">
        <f t="shared" si="1"/>
        <v>0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0</v>
      </c>
      <c r="D49" s="10">
        <v>0</v>
      </c>
      <c r="E49" s="10">
        <f t="shared" si="0"/>
        <v>0</v>
      </c>
      <c r="F49" s="10">
        <v>0</v>
      </c>
      <c r="G49" s="10">
        <v>0</v>
      </c>
      <c r="H49" s="10">
        <f t="shared" si="1"/>
        <v>0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0</v>
      </c>
      <c r="D52" s="10">
        <v>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13" t="s">
        <v>21</v>
      </c>
      <c r="B53" s="2"/>
      <c r="C53" s="10">
        <f>SUM(C54:C56)</f>
        <v>0</v>
      </c>
      <c r="D53" s="10">
        <f>SUM(D54:D56)</f>
        <v>0</v>
      </c>
      <c r="E53" s="10">
        <f t="shared" si="0"/>
        <v>0</v>
      </c>
      <c r="F53" s="10">
        <f>SUM(F54:F56)</f>
        <v>0</v>
      </c>
      <c r="G53" s="10">
        <f>SUM(G54:G56)</f>
        <v>0</v>
      </c>
      <c r="H53" s="10">
        <f t="shared" si="1"/>
        <v>0</v>
      </c>
    </row>
    <row r="54" spans="1:8" x14ac:dyDescent="0.2">
      <c r="A54" s="14">
        <v>6100</v>
      </c>
      <c r="B54" s="6" t="s">
        <v>63</v>
      </c>
      <c r="C54" s="10">
        <v>0</v>
      </c>
      <c r="D54" s="10">
        <v>0</v>
      </c>
      <c r="E54" s="10">
        <f t="shared" si="0"/>
        <v>0</v>
      </c>
      <c r="F54" s="10">
        <v>0</v>
      </c>
      <c r="G54" s="10">
        <v>0</v>
      </c>
      <c r="H54" s="10">
        <f t="shared" si="1"/>
        <v>0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268000</v>
      </c>
      <c r="D57" s="10">
        <f>SUM(D58:D64)</f>
        <v>-263000</v>
      </c>
      <c r="E57" s="10">
        <f t="shared" si="0"/>
        <v>5000</v>
      </c>
      <c r="F57" s="10">
        <f>SUM(F58:F64)</f>
        <v>0</v>
      </c>
      <c r="G57" s="10">
        <f>SUM(G58:G64)</f>
        <v>0</v>
      </c>
      <c r="H57" s="10">
        <f t="shared" si="1"/>
        <v>5000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268000</v>
      </c>
      <c r="D64" s="10">
        <v>-263000</v>
      </c>
      <c r="E64" s="10">
        <f t="shared" si="0"/>
        <v>5000</v>
      </c>
      <c r="F64" s="10">
        <v>0</v>
      </c>
      <c r="G64" s="10">
        <v>0</v>
      </c>
      <c r="H64" s="10">
        <f t="shared" si="1"/>
        <v>5000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347465.59</v>
      </c>
      <c r="E65" s="10">
        <f t="shared" si="0"/>
        <v>347465.59</v>
      </c>
      <c r="F65" s="10">
        <f>SUM(F66:F68)</f>
        <v>347465.59</v>
      </c>
      <c r="G65" s="10">
        <f>SUM(G66:G68)</f>
        <v>347465.59</v>
      </c>
      <c r="H65" s="10">
        <f t="shared" si="1"/>
        <v>0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347465.59</v>
      </c>
      <c r="E68" s="10">
        <f t="shared" si="0"/>
        <v>347465.59</v>
      </c>
      <c r="F68" s="10">
        <v>347465.59</v>
      </c>
      <c r="G68" s="10">
        <v>347465.59</v>
      </c>
      <c r="H68" s="10">
        <f t="shared" si="1"/>
        <v>0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17016818.91</v>
      </c>
      <c r="D77" s="12">
        <f t="shared" si="4"/>
        <v>852662.07000000007</v>
      </c>
      <c r="E77" s="12">
        <f t="shared" si="4"/>
        <v>17869480.980000004</v>
      </c>
      <c r="F77" s="12">
        <f t="shared" si="4"/>
        <v>12111439.579999998</v>
      </c>
      <c r="G77" s="12">
        <f t="shared" si="4"/>
        <v>12111439.579999998</v>
      </c>
      <c r="H77" s="12">
        <f t="shared" si="4"/>
        <v>5758041.4000000004</v>
      </c>
    </row>
    <row r="78" spans="1:8" x14ac:dyDescent="0.2">
      <c r="B78" s="15" t="s">
        <v>84</v>
      </c>
      <c r="C78" s="16"/>
      <c r="D78" s="17"/>
    </row>
    <row r="79" spans="1:8" x14ac:dyDescent="0.2">
      <c r="B79" s="16"/>
      <c r="C79" s="16"/>
      <c r="D79" s="17"/>
    </row>
    <row r="80" spans="1:8" x14ac:dyDescent="0.2">
      <c r="B80" s="16"/>
      <c r="C80" s="16"/>
      <c r="D80" s="17"/>
    </row>
    <row r="81" spans="2:6" x14ac:dyDescent="0.2">
      <c r="B81" s="16"/>
      <c r="C81" s="16"/>
      <c r="D81" s="17"/>
    </row>
    <row r="82" spans="2:6" x14ac:dyDescent="0.2">
      <c r="B82" s="16" t="s">
        <v>85</v>
      </c>
      <c r="D82" s="17"/>
      <c r="E82" s="32" t="s">
        <v>85</v>
      </c>
      <c r="F82" s="32"/>
    </row>
    <row r="83" spans="2:6" x14ac:dyDescent="0.2">
      <c r="B83" s="18" t="s">
        <v>86</v>
      </c>
      <c r="D83" s="19"/>
      <c r="E83" s="20" t="s">
        <v>87</v>
      </c>
      <c r="F83" s="20"/>
    </row>
    <row r="84" spans="2:6" x14ac:dyDescent="0.2">
      <c r="B84" s="16" t="s">
        <v>88</v>
      </c>
      <c r="D84" s="19"/>
      <c r="E84" s="20" t="s">
        <v>89</v>
      </c>
      <c r="F84" s="20"/>
    </row>
  </sheetData>
  <sheetProtection formatCells="0" formatColumns="0" formatRows="0" autoFilter="0"/>
  <mergeCells count="7">
    <mergeCell ref="E83:F83"/>
    <mergeCell ref="E84:F84"/>
    <mergeCell ref="A1:H1"/>
    <mergeCell ref="C2:G2"/>
    <mergeCell ref="H2:H3"/>
    <mergeCell ref="A2:B4"/>
    <mergeCell ref="E82:F82"/>
  </mergeCells>
  <printOptions horizontalCentered="1"/>
  <pageMargins left="2.7952755905511815" right="0.23622047244094491" top="0.74803149606299213" bottom="0.74803149606299213" header="0.31496062992125984" footer="0.31496062992125984"/>
  <pageSetup paperSize="5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2021-10-06T00:50:57Z</cp:lastPrinted>
  <dcterms:created xsi:type="dcterms:W3CDTF">2014-02-10T03:37:14Z</dcterms:created>
  <dcterms:modified xsi:type="dcterms:W3CDTF">2021-10-07T17:09:32Z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